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edecker\Downloads\"/>
    </mc:Choice>
  </mc:AlternateContent>
  <xr:revisionPtr revIDLastSave="0" documentId="13_ncr:1_{3D5B0C06-801F-4195-B0BA-5AC0030D9D08}" xr6:coauthVersionLast="47" xr6:coauthVersionMax="47" xr10:uidLastSave="{00000000-0000-0000-0000-000000000000}"/>
  <bookViews>
    <workbookView xWindow="29580" yWindow="720" windowWidth="27495" windowHeight="14820" xr2:uid="{E118C64F-F219-384D-845C-BA737E0CA040}"/>
  </bookViews>
  <sheets>
    <sheet name="DNA Preseq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  <c r="D27" i="1" l="1"/>
  <c r="D30" i="1"/>
  <c r="D33" i="1"/>
  <c r="D36" i="1"/>
  <c r="B30" i="1"/>
  <c r="B36" i="1"/>
  <c r="B27" i="1" l="1"/>
  <c r="B33" i="1"/>
</calcChain>
</file>

<file path=xl/sharedStrings.xml><?xml version="1.0" encoding="utf-8"?>
<sst xmlns="http://schemas.openxmlformats.org/spreadsheetml/2006/main" count="29" uniqueCount="29">
  <si>
    <t>amplifiable genomes per ng</t>
  </si>
  <si>
    <t>Required quantity of amplifiable genomes per application</t>
  </si>
  <si>
    <t>Absolute minimum ng recommended</t>
  </si>
  <si>
    <t>Minimum ng recommended</t>
  </si>
  <si>
    <t xml:space="preserve">4nM library yield </t>
  </si>
  <si>
    <t>1,100 amplifiable genomes needed</t>
  </si>
  <si>
    <t>Archer Analysis Variations QC Pass</t>
  </si>
  <si>
    <t>3,750 amplifiable genomes needed</t>
  </si>
  <si>
    <t>≥2% allelic frequency mutation detection</t>
  </si>
  <si>
    <t>6,500 amplifiable genomes needed</t>
  </si>
  <si>
    <t>CNV calling (≥3-fold change)</t>
  </si>
  <si>
    <t>1,900 amplifiable genomes needed</t>
  </si>
  <si>
    <t>NOTE: The DNA QC Score is calculated assuming you did not deviate from the PreSeq® DNA QC Assay protocol (using 5ng input).</t>
  </si>
  <si>
    <t>In general, using more input material will result in better assay performance (up to the 400ng maximum).</t>
  </si>
  <si>
    <t>=Sample Cq - Synthetic Standard Cq</t>
  </si>
  <si>
    <r>
      <t>(2</t>
    </r>
    <r>
      <rPr>
        <b/>
        <vertAlign val="superscript"/>
        <sz val="12"/>
        <color rgb="FF000000"/>
        <rFont val="Arial"/>
        <family val="2"/>
      </rPr>
      <t>-(DNA QC Score)</t>
    </r>
    <r>
      <rPr>
        <b/>
        <sz val="12"/>
        <color rgb="FF000000"/>
        <rFont val="Arial"/>
        <family val="2"/>
      </rPr>
      <t> × 499427.9 Synthetic copies × 0.647 (length correction))/5ng input</t>
    </r>
  </si>
  <si>
    <t>WARNING: We do not recommend using greater than 400ng input with our assays. Using more than 400ng input may produce unpredictable/low-quality results.</t>
  </si>
  <si>
    <t>DNA QC score</t>
  </si>
  <si>
    <t>Need help? Contact Technical Support at</t>
  </si>
  <si>
    <t xml:space="preserve">archer-tech@idtdna.com </t>
  </si>
  <si>
    <t xml:space="preserve">We define an amplifiable genome as one complete haploid genome of sufficient quality and fragment length to be detectable by PCR.  </t>
  </si>
  <si>
    <t>Thus, for each amplifiable genome present in a sample, there is on average a single copy of each genomic locus that is available for library generation.</t>
  </si>
  <si>
    <t>Input your DNA QC Score into the calculator below (Cell B10) to review application-specific input requirements particular to your sample.</t>
  </si>
  <si>
    <r>
      <t>=((</t>
    </r>
    <r>
      <rPr>
        <b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^</t>
    </r>
    <r>
      <rPr>
        <vertAlign val="superscript"/>
        <sz val="12"/>
        <color theme="1"/>
        <rFont val="Arial"/>
        <family val="2"/>
      </rPr>
      <t>-(</t>
    </r>
    <r>
      <rPr>
        <b/>
        <vertAlign val="superscript"/>
        <sz val="12"/>
        <color theme="1"/>
        <rFont val="Arial"/>
        <family val="2"/>
      </rPr>
      <t>B10</t>
    </r>
    <r>
      <rPr>
        <vertAlign val="superscript"/>
        <sz val="12"/>
        <color theme="1"/>
        <rFont val="Arial"/>
        <family val="2"/>
      </rPr>
      <t>)</t>
    </r>
    <r>
      <rPr>
        <sz val="12"/>
        <color theme="1"/>
        <rFont val="Arial"/>
        <family val="2"/>
      </rPr>
      <t>)*(</t>
    </r>
    <r>
      <rPr>
        <b/>
        <sz val="12"/>
        <color theme="1"/>
        <rFont val="Arial"/>
        <family val="2"/>
      </rPr>
      <t>499427.9</t>
    </r>
    <r>
      <rPr>
        <sz val="12"/>
        <color theme="1"/>
        <rFont val="Arial"/>
        <family val="2"/>
      </rPr>
      <t>*</t>
    </r>
    <r>
      <rPr>
        <b/>
        <sz val="12"/>
        <color theme="1"/>
        <rFont val="Arial"/>
        <family val="2"/>
      </rPr>
      <t>0.647</t>
    </r>
    <r>
      <rPr>
        <sz val="12"/>
        <color theme="1"/>
        <rFont val="Arial"/>
        <family val="2"/>
      </rPr>
      <t>))/</t>
    </r>
    <r>
      <rPr>
        <b/>
        <sz val="12"/>
        <color theme="1"/>
        <rFont val="Arial"/>
        <family val="2"/>
      </rPr>
      <t>5</t>
    </r>
  </si>
  <si>
    <t>Calculation for amplifiable genomes per ng described in the equation in cell A17</t>
  </si>
  <si>
    <r>
      <t>DNA PreSeq</t>
    </r>
    <r>
      <rPr>
        <sz val="18"/>
        <color theme="1"/>
        <rFont val="Calibri"/>
        <family val="2"/>
        <scheme val="minor"/>
      </rPr>
      <t>™</t>
    </r>
    <r>
      <rPr>
        <b/>
        <sz val="18"/>
        <color theme="1"/>
        <rFont val="Calibri"/>
        <family val="2"/>
        <scheme val="minor"/>
      </rPr>
      <t xml:space="preserve"> Calculator</t>
    </r>
  </si>
  <si>
    <r>
      <t>USE PRESEQ</t>
    </r>
    <r>
      <rPr>
        <sz val="12"/>
        <color theme="1"/>
        <rFont val="Calibri"/>
        <family val="2"/>
        <scheme val="minor"/>
      </rPr>
      <t>™</t>
    </r>
    <r>
      <rPr>
        <b/>
        <sz val="12"/>
        <color theme="1"/>
        <rFont val="Calibri"/>
        <family val="2"/>
        <scheme val="minor"/>
      </rPr>
      <t xml:space="preserve"> TO DETERMINE LIBRARY INPUT </t>
    </r>
  </si>
  <si>
    <r>
      <t>To determine DNA input quantity to use for VARIANT</t>
    </r>
    <r>
      <rPr>
        <i/>
        <sz val="12"/>
        <color theme="1"/>
        <rFont val="Calibri"/>
        <family val="2"/>
        <scheme val="minor"/>
      </rPr>
      <t>Plex</t>
    </r>
    <r>
      <rPr>
        <b/>
        <sz val="12"/>
        <color theme="1"/>
        <rFont val="Calibri"/>
        <family val="2"/>
        <scheme val="minor"/>
      </rPr>
      <t>™</t>
    </r>
    <r>
      <rPr>
        <sz val="12"/>
        <color theme="1"/>
        <rFont val="Calibri"/>
        <family val="2"/>
        <scheme val="minor"/>
      </rPr>
      <t xml:space="preserve"> assays, calculate your DNA QC Score using the Equation in cell C9.</t>
    </r>
  </si>
  <si>
    <t xml:space="preserve"> 2425 55th Street, Boulder, CO 80301 |  archer-tech@idtdna.com
BLD-F101 / REV01
For research use only. Not for use in diagnostic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</si>
</sst>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2"/>
      <color theme="1"/>
      <name val="Calibri"/>
      <family val="2"/>
      <scheme val="minor"/>
    </font>
    <font>
      <b/>
      <sz val="11"/>
      <color rgb="FF1C519E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444444"/>
      <name val="Arial"/>
      <family val="2"/>
    </font>
    <font>
      <sz val="11"/>
      <color rgb="FF444444"/>
      <name val="Arial"/>
      <family val="2"/>
    </font>
    <font>
      <b/>
      <vertAlign val="superscript"/>
      <sz val="12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202020"/>
      <name val="Arial"/>
      <family val="2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4B87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3" borderId="0">
      <alignment vertical="center"/>
    </xf>
    <xf numFmtId="0" fontId="14" fillId="0" borderId="0"/>
    <xf numFmtId="0" fontId="13" fillId="5" borderId="0">
      <alignment vertical="center"/>
      <protection locked="0"/>
    </xf>
    <xf numFmtId="0" fontId="17" fillId="0" borderId="0" applyNumberFormat="0" applyFill="0" applyBorder="0" applyAlignment="0" applyProtection="0"/>
  </cellStyleXfs>
  <cellXfs count="29">
    <xf numFmtId="0" fontId="0" fillId="0" borderId="0" xfId="0"/>
    <xf numFmtId="0" fontId="16" fillId="4" borderId="0" xfId="0" applyFont="1" applyFill="1"/>
    <xf numFmtId="0" fontId="0" fillId="4" borderId="0" xfId="0" applyFill="1"/>
    <xf numFmtId="0" fontId="2" fillId="4" borderId="0" xfId="0" applyFont="1" applyFill="1"/>
    <xf numFmtId="0" fontId="9" fillId="4" borderId="0" xfId="0" applyFont="1" applyFill="1"/>
    <xf numFmtId="0" fontId="2" fillId="4" borderId="0" xfId="0" applyFont="1" applyFill="1" applyAlignment="1">
      <alignment horizontal="center" wrapText="1"/>
    </xf>
    <xf numFmtId="0" fontId="2" fillId="4" borderId="0" xfId="0" quotePrefix="1" applyFont="1" applyFill="1"/>
    <xf numFmtId="0" fontId="4" fillId="4" borderId="0" xfId="0" quotePrefix="1" applyFont="1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7" fillId="4" borderId="0" xfId="0" applyFont="1" applyFill="1"/>
    <xf numFmtId="0" fontId="15" fillId="4" borderId="0" xfId="0" applyFont="1" applyFill="1"/>
    <xf numFmtId="0" fontId="18" fillId="4" borderId="0" xfId="0" applyFont="1" applyFill="1"/>
    <xf numFmtId="0" fontId="17" fillId="4" borderId="0" xfId="4" applyFill="1"/>
    <xf numFmtId="0" fontId="0" fillId="6" borderId="1" xfId="0" applyFill="1" applyBorder="1" applyAlignment="1" applyProtection="1">
      <alignment horizontal="center"/>
      <protection locked="0"/>
    </xf>
    <xf numFmtId="164" fontId="0" fillId="7" borderId="2" xfId="0" applyNumberForma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0" fillId="8" borderId="0" xfId="0" applyFill="1"/>
    <xf numFmtId="0" fontId="1" fillId="4" borderId="0" xfId="0" applyFont="1" applyFill="1" applyAlignment="1">
      <alignment horizontal="center" vertical="top" wrapText="1"/>
    </xf>
    <xf numFmtId="0" fontId="0" fillId="4" borderId="0" xfId="0" applyFill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20" fillId="4" borderId="0" xfId="0" applyNumberFormat="1" applyFont="1" applyFill="1" applyAlignment="1">
      <alignment horizontal="center" vertical="center"/>
    </xf>
  </cellXfs>
  <cellStyles count="5">
    <cellStyle name="Calculated Cell" xfId="3" xr:uid="{0FE2F1A0-0B9F-6143-B7ED-1188BD121E4B}"/>
    <cellStyle name="Hyperlink" xfId="4" builtinId="8"/>
    <cellStyle name="Normal" xfId="0" builtinId="0"/>
    <cellStyle name="Normal 2" xfId="2" xr:uid="{A8DC6A92-6A17-E944-A631-1F5F7FC608DF}"/>
    <cellStyle name="User Entry Cell" xfId="1" xr:uid="{7613B0C5-54C7-9949-A990-039E19362488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B87"/>
      <color rgb="FFCEE8EF"/>
      <color rgb="FF48A9C5"/>
      <color rgb="FF535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1104900</xdr:colOff>
      <xdr:row>25</xdr:row>
      <xdr:rowOff>0</xdr:rowOff>
    </xdr:to>
    <xdr:pic>
      <xdr:nvPicPr>
        <xdr:cNvPr id="2" name="Picture 1" descr="page2image34524448">
          <a:extLst>
            <a:ext uri="{FF2B5EF4-FFF2-40B4-BE49-F238E27FC236}">
              <a16:creationId xmlns:a16="http://schemas.microsoft.com/office/drawing/2014/main" id="{3F5ED60B-4BDE-1744-9170-1022C323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400"/>
          <a:ext cx="11049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1117600</xdr:colOff>
      <xdr:row>25</xdr:row>
      <xdr:rowOff>0</xdr:rowOff>
    </xdr:from>
    <xdr:to>
      <xdr:col>0</xdr:col>
      <xdr:colOff>1122680</xdr:colOff>
      <xdr:row>25</xdr:row>
      <xdr:rowOff>20320</xdr:rowOff>
    </xdr:to>
    <xdr:pic>
      <xdr:nvPicPr>
        <xdr:cNvPr id="3" name="Picture 2" descr="page2image65175744">
          <a:extLst>
            <a:ext uri="{FF2B5EF4-FFF2-40B4-BE49-F238E27FC236}">
              <a16:creationId xmlns:a16="http://schemas.microsoft.com/office/drawing/2014/main" id="{FCB0F379-71D5-AD4A-BEE0-F523AC67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4089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25</xdr:row>
      <xdr:rowOff>0</xdr:rowOff>
    </xdr:from>
    <xdr:to>
      <xdr:col>0</xdr:col>
      <xdr:colOff>1163320</xdr:colOff>
      <xdr:row>25</xdr:row>
      <xdr:rowOff>20320</xdr:rowOff>
    </xdr:to>
    <xdr:pic>
      <xdr:nvPicPr>
        <xdr:cNvPr id="4" name="Picture 3" descr="page2image65190528">
          <a:extLst>
            <a:ext uri="{FF2B5EF4-FFF2-40B4-BE49-F238E27FC236}">
              <a16:creationId xmlns:a16="http://schemas.microsoft.com/office/drawing/2014/main" id="{C720C3D6-08EF-5A4B-A453-8F17EC0F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9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20320</xdr:colOff>
      <xdr:row>29</xdr:row>
      <xdr:rowOff>20320</xdr:rowOff>
    </xdr:to>
    <xdr:pic>
      <xdr:nvPicPr>
        <xdr:cNvPr id="5" name="Picture 4" descr="page2image65100160">
          <a:extLst>
            <a:ext uri="{FF2B5EF4-FFF2-40B4-BE49-F238E27FC236}">
              <a16:creationId xmlns:a16="http://schemas.microsoft.com/office/drawing/2014/main" id="{419A7DCA-2F9D-F842-9E01-5BC4B13E5D75}"/>
            </a:ext>
            <a:ext uri="{147F2762-F138-4A5C-976F-8EAC2B608ADB}">
              <a16:predDERef xmlns:a16="http://schemas.microsoft.com/office/drawing/2014/main" pred="{C720C3D6-08EF-5A4B-A453-8F17EC0F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2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</xdr:colOff>
      <xdr:row>29</xdr:row>
      <xdr:rowOff>0</xdr:rowOff>
    </xdr:from>
    <xdr:to>
      <xdr:col>0</xdr:col>
      <xdr:colOff>38100</xdr:colOff>
      <xdr:row>29</xdr:row>
      <xdr:rowOff>20320</xdr:rowOff>
    </xdr:to>
    <xdr:pic>
      <xdr:nvPicPr>
        <xdr:cNvPr id="6" name="Picture 5" descr="page2image65102080">
          <a:extLst>
            <a:ext uri="{FF2B5EF4-FFF2-40B4-BE49-F238E27FC236}">
              <a16:creationId xmlns:a16="http://schemas.microsoft.com/office/drawing/2014/main" id="{6977E310-65F7-5E49-990A-607BABE4A05C}"/>
            </a:ext>
            <a:ext uri="{147F2762-F138-4A5C-976F-8EAC2B608ADB}">
              <a16:predDERef xmlns:a16="http://schemas.microsoft.com/office/drawing/2014/main" pred="{419A7DCA-2F9D-F842-9E01-5BC4B13E5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4902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20320</xdr:colOff>
      <xdr:row>32</xdr:row>
      <xdr:rowOff>20320</xdr:rowOff>
    </xdr:to>
    <xdr:pic>
      <xdr:nvPicPr>
        <xdr:cNvPr id="7" name="Picture 6" descr="page2image65103808">
          <a:extLst>
            <a:ext uri="{FF2B5EF4-FFF2-40B4-BE49-F238E27FC236}">
              <a16:creationId xmlns:a16="http://schemas.microsoft.com/office/drawing/2014/main" id="{134D01B7-873F-0842-8FA8-340896274313}"/>
            </a:ext>
            <a:ext uri="{147F2762-F138-4A5C-976F-8EAC2B608ADB}">
              <a16:predDERef xmlns:a16="http://schemas.microsoft.com/office/drawing/2014/main" pred="{6977E310-65F7-5E49-990A-607BABE4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</xdr:colOff>
      <xdr:row>32</xdr:row>
      <xdr:rowOff>0</xdr:rowOff>
    </xdr:from>
    <xdr:to>
      <xdr:col>0</xdr:col>
      <xdr:colOff>38100</xdr:colOff>
      <xdr:row>32</xdr:row>
      <xdr:rowOff>20320</xdr:rowOff>
    </xdr:to>
    <xdr:pic>
      <xdr:nvPicPr>
        <xdr:cNvPr id="8" name="Picture 7" descr="page2image65109184">
          <a:extLst>
            <a:ext uri="{FF2B5EF4-FFF2-40B4-BE49-F238E27FC236}">
              <a16:creationId xmlns:a16="http://schemas.microsoft.com/office/drawing/2014/main" id="{876B1041-2ED0-5C41-B0E5-A81242C0FC65}"/>
            </a:ext>
            <a:ext uri="{147F2762-F138-4A5C-976F-8EAC2B608ADB}">
              <a16:predDERef xmlns:a16="http://schemas.microsoft.com/office/drawing/2014/main" pred="{134D01B7-873F-0842-8FA8-34089627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5715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20320</xdr:colOff>
      <xdr:row>35</xdr:row>
      <xdr:rowOff>20320</xdr:rowOff>
    </xdr:to>
    <xdr:pic>
      <xdr:nvPicPr>
        <xdr:cNvPr id="9" name="Picture 8" descr="page2image65095744">
          <a:extLst>
            <a:ext uri="{FF2B5EF4-FFF2-40B4-BE49-F238E27FC236}">
              <a16:creationId xmlns:a16="http://schemas.microsoft.com/office/drawing/2014/main" id="{D8A01F3B-B0DF-7845-8CE0-BF810539E4E2}"/>
            </a:ext>
            <a:ext uri="{147F2762-F138-4A5C-976F-8EAC2B608ADB}">
              <a16:predDERef xmlns:a16="http://schemas.microsoft.com/office/drawing/2014/main" pred="{876B1041-2ED0-5C41-B0E5-A81242C0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7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</xdr:colOff>
      <xdr:row>35</xdr:row>
      <xdr:rowOff>0</xdr:rowOff>
    </xdr:from>
    <xdr:to>
      <xdr:col>0</xdr:col>
      <xdr:colOff>38100</xdr:colOff>
      <xdr:row>35</xdr:row>
      <xdr:rowOff>20320</xdr:rowOff>
    </xdr:to>
    <xdr:pic>
      <xdr:nvPicPr>
        <xdr:cNvPr id="10" name="Picture 9" descr="page2image65101504">
          <a:extLst>
            <a:ext uri="{FF2B5EF4-FFF2-40B4-BE49-F238E27FC236}">
              <a16:creationId xmlns:a16="http://schemas.microsoft.com/office/drawing/2014/main" id="{B72BC258-73F7-C748-944C-C76E733637FA}"/>
            </a:ext>
            <a:ext uri="{147F2762-F138-4A5C-976F-8EAC2B608ADB}">
              <a16:predDERef xmlns:a16="http://schemas.microsoft.com/office/drawing/2014/main" pred="{D8A01F3B-B0DF-7845-8CE0-BF810539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6527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0</xdr:colOff>
      <xdr:row>35</xdr:row>
      <xdr:rowOff>172720</xdr:rowOff>
    </xdr:to>
    <xdr:pic>
      <xdr:nvPicPr>
        <xdr:cNvPr id="11" name="Picture 10" descr="page2image34523776">
          <a:extLst>
            <a:ext uri="{FF2B5EF4-FFF2-40B4-BE49-F238E27FC236}">
              <a16:creationId xmlns:a16="http://schemas.microsoft.com/office/drawing/2014/main" id="{003FDCDE-47C1-4F4A-84A0-492CB61F0A40}"/>
            </a:ext>
            <a:ext uri="{147F2762-F138-4A5C-976F-8EAC2B608ADB}">
              <a16:predDERef xmlns:a16="http://schemas.microsoft.com/office/drawing/2014/main" pred="{B72BC258-73F7-C748-944C-C76E7336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1000"/>
          <a:ext cx="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79161</xdr:colOff>
      <xdr:row>0</xdr:row>
      <xdr:rowOff>67081</xdr:rowOff>
    </xdr:from>
    <xdr:to>
      <xdr:col>0</xdr:col>
      <xdr:colOff>2160811</xdr:colOff>
      <xdr:row>0</xdr:row>
      <xdr:rowOff>979383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74EEC55-1153-4610-F45A-E6C96F6F8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61" y="67081"/>
          <a:ext cx="2081650" cy="912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cher-tech@idtd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E89A-F505-F342-A188-3C5EF7E9F427}">
  <dimension ref="A1:Q51"/>
  <sheetViews>
    <sheetView tabSelected="1" zoomScale="90" zoomScaleNormal="90" workbookViewId="0">
      <selection activeCell="A47" sqref="A47:Q51"/>
    </sheetView>
  </sheetViews>
  <sheetFormatPr defaultColWidth="11" defaultRowHeight="15.75" x14ac:dyDescent="0.25"/>
  <cols>
    <col min="1" max="1" width="34.625" customWidth="1"/>
    <col min="2" max="2" width="23.375" customWidth="1"/>
    <col min="4" max="4" width="13" customWidth="1"/>
    <col min="5" max="5" width="14.5" customWidth="1"/>
    <col min="6" max="6" width="30.875" bestFit="1" customWidth="1"/>
  </cols>
  <sheetData>
    <row r="1" spans="1:17" ht="81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3.25" x14ac:dyDescent="0.3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2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6.5" thickBot="1" x14ac:dyDescent="0.3">
      <c r="A10" s="2"/>
      <c r="B10" s="5" t="s">
        <v>17</v>
      </c>
      <c r="C10" s="6" t="s">
        <v>14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6.5" thickBot="1" x14ac:dyDescent="0.3">
      <c r="A11" s="2"/>
      <c r="B11" s="16">
        <v>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3" t="s">
        <v>24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" customHeight="1" x14ac:dyDescent="0.25">
      <c r="A16" s="4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" customHeight="1" thickBot="1" x14ac:dyDescent="0.3">
      <c r="A17" s="7" t="s">
        <v>23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6.5" thickBot="1" x14ac:dyDescent="0.3">
      <c r="A18" s="17">
        <f>2^(-B11)*(499427.9*0.647)/5</f>
        <v>15.777824770507815</v>
      </c>
      <c r="B18" s="2" t="s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" customHeight="1" x14ac:dyDescent="0.25">
      <c r="A20" s="2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" customHeight="1" x14ac:dyDescent="0.25">
      <c r="A21" s="2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95" customHeight="1" x14ac:dyDescent="0.25">
      <c r="A25" s="23" t="s">
        <v>1</v>
      </c>
      <c r="B25" s="23"/>
      <c r="C25" s="8"/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30.95" customHeight="1" thickBot="1" x14ac:dyDescent="0.3">
      <c r="A26" s="2"/>
      <c r="B26" s="9" t="s">
        <v>3</v>
      </c>
      <c r="C26" s="8"/>
      <c r="D26" s="18" t="s">
        <v>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0" t="s">
        <v>4</v>
      </c>
      <c r="B27" s="25">
        <f>D27*2</f>
        <v>139.43620441978024</v>
      </c>
      <c r="C27" s="8"/>
      <c r="D27" s="28">
        <f>(1100/A18)</f>
        <v>69.71810220989012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6.5" thickBot="1" x14ac:dyDescent="0.3">
      <c r="A28" s="21" t="s">
        <v>5</v>
      </c>
      <c r="B28" s="26"/>
      <c r="C28" s="8"/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95" customHeight="1" thickBot="1" x14ac:dyDescent="0.3">
      <c r="A29" s="10"/>
      <c r="B29" s="8"/>
      <c r="C29" s="8"/>
      <c r="D29" s="19"/>
      <c r="E29" s="2"/>
      <c r="F29" s="24" t="s">
        <v>16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0" t="s">
        <v>6</v>
      </c>
      <c r="B30" s="25">
        <f>D30*2</f>
        <v>475.35069688561447</v>
      </c>
      <c r="C30" s="8"/>
      <c r="D30" s="28">
        <f>3750/A18</f>
        <v>237.67534844280723</v>
      </c>
      <c r="E30" s="2"/>
      <c r="F30" s="2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6.5" thickBot="1" x14ac:dyDescent="0.3">
      <c r="A31" s="21" t="s">
        <v>7</v>
      </c>
      <c r="B31" s="26"/>
      <c r="C31" s="8"/>
      <c r="D31" s="28"/>
      <c r="E31" s="2"/>
      <c r="F31" s="2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6.5" thickBot="1" x14ac:dyDescent="0.3">
      <c r="A32" s="11"/>
      <c r="B32" s="8"/>
      <c r="C32" s="8"/>
      <c r="D32" s="19"/>
      <c r="E32" s="2"/>
      <c r="F32" s="2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0" t="s">
        <v>8</v>
      </c>
      <c r="B33" s="25">
        <f>D33*2</f>
        <v>823.94120793506511</v>
      </c>
      <c r="C33" s="8"/>
      <c r="D33" s="28">
        <f>6500/A18</f>
        <v>411.97060396753255</v>
      </c>
      <c r="E33" s="2"/>
      <c r="F33" s="2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6.5" thickBot="1" x14ac:dyDescent="0.3">
      <c r="A34" s="21" t="s">
        <v>9</v>
      </c>
      <c r="B34" s="26"/>
      <c r="C34" s="8"/>
      <c r="D34" s="28"/>
      <c r="E34" s="2"/>
      <c r="F34" s="2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6.5" thickBot="1" x14ac:dyDescent="0.3">
      <c r="A35" s="12"/>
      <c r="B35" s="8"/>
      <c r="C35" s="8"/>
      <c r="D35" s="19"/>
      <c r="E35" s="2"/>
      <c r="F35" s="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0" t="s">
        <v>10</v>
      </c>
      <c r="B36" s="25">
        <f>D36*2</f>
        <v>240.84435308871133</v>
      </c>
      <c r="C36" s="8"/>
      <c r="D36" s="28">
        <f>1900/A18</f>
        <v>120.42217654435566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6.5" thickBot="1" x14ac:dyDescent="0.3">
      <c r="A37" s="21" t="s">
        <v>11</v>
      </c>
      <c r="B37" s="26"/>
      <c r="C37" s="8"/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/>
      <c r="B38" s="13" t="s">
        <v>12</v>
      </c>
      <c r="C38" s="8"/>
      <c r="D38" s="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C39" s="8"/>
      <c r="D39" s="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2"/>
      <c r="B40" s="13" t="s">
        <v>13</v>
      </c>
      <c r="C40" s="8"/>
      <c r="D40" s="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2"/>
      <c r="B41" s="2"/>
      <c r="C41" s="8"/>
      <c r="D41" s="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14" t="s">
        <v>18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15" t="s">
        <v>19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7" spans="1:17" ht="15.95" customHeight="1" x14ac:dyDescent="0.25">
      <c r="A47" s="27" t="s">
        <v>28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</sheetData>
  <sheetProtection algorithmName="SHA-512" hashValue="WjFWIILZKK3hseMXw2SVEbm0oWl2sFIFcdYYxKYp0plEQJp0aBkhGEGrQvO58zaCE5CrywqRt6j0PXwDgYz/ZA==" saltValue="rr4+cXvFKgsXxD+Zw8fwWw==" spinCount="100000" sheet="1" objects="1" scenarios="1"/>
  <mergeCells count="11">
    <mergeCell ref="A47:Q51"/>
    <mergeCell ref="B36:B37"/>
    <mergeCell ref="D27:D28"/>
    <mergeCell ref="D30:D31"/>
    <mergeCell ref="D33:D34"/>
    <mergeCell ref="D36:D37"/>
    <mergeCell ref="A25:B25"/>
    <mergeCell ref="F29:F34"/>
    <mergeCell ref="B27:B28"/>
    <mergeCell ref="B30:B31"/>
    <mergeCell ref="B33:B34"/>
  </mergeCells>
  <conditionalFormatting sqref="B27">
    <cfRule type="cellIs" dxfId="8" priority="6" operator="greaterThan">
      <formula>400</formula>
    </cfRule>
  </conditionalFormatting>
  <conditionalFormatting sqref="B30">
    <cfRule type="cellIs" dxfId="7" priority="5" operator="greaterThan">
      <formula>400</formula>
    </cfRule>
  </conditionalFormatting>
  <conditionalFormatting sqref="B33">
    <cfRule type="cellIs" dxfId="6" priority="8" operator="greaterThan">
      <formula>400</formula>
    </cfRule>
  </conditionalFormatting>
  <conditionalFormatting sqref="B36">
    <cfRule type="cellIs" dxfId="5" priority="2" operator="greaterThan">
      <formula>400</formula>
    </cfRule>
  </conditionalFormatting>
  <conditionalFormatting sqref="D27">
    <cfRule type="cellIs" dxfId="4" priority="7" operator="greaterThan">
      <formula>400</formula>
    </cfRule>
  </conditionalFormatting>
  <conditionalFormatting sqref="D30">
    <cfRule type="cellIs" dxfId="3" priority="9" operator="greaterThan">
      <formula>400</formula>
    </cfRule>
  </conditionalFormatting>
  <conditionalFormatting sqref="D33">
    <cfRule type="cellIs" dxfId="2" priority="4" operator="greaterThan">
      <formula>400</formula>
    </cfRule>
  </conditionalFormatting>
  <conditionalFormatting sqref="D36">
    <cfRule type="cellIs" dxfId="1" priority="3" operator="greaterThan">
      <formula>400</formula>
    </cfRule>
  </conditionalFormatting>
  <conditionalFormatting sqref="F29">
    <cfRule type="cellIs" dxfId="0" priority="1" operator="equal">
      <formula>"WARNING: We do not recommend using greater than 400ng input with our assays. Using more than 400ng input may produce unpredictable/low-quality results."</formula>
    </cfRule>
  </conditionalFormatting>
  <hyperlinks>
    <hyperlink ref="A43" r:id="rId1" xr:uid="{943F49CA-F1D7-4947-A850-F7D0738B468B}"/>
  </hyperlinks>
  <pageMargins left="0.7" right="0.7" top="0.75" bottom="0.75" header="0.3" footer="0.3"/>
  <pageSetup orientation="portrait" r:id="rId2"/>
  <headerFooter>
    <oddFooter>&amp;LBLD-F101 / REV01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DNA Preseq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DeDecker, Kyle</cp:lastModifiedBy>
  <cp:revision/>
  <dcterms:created xsi:type="dcterms:W3CDTF">2020-09-22T20:12:49Z</dcterms:created>
  <dcterms:modified xsi:type="dcterms:W3CDTF">2024-01-08T17:25:28Z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8041ff-f5de-4583-8841-e2a1851ee5d2_Enabled">
    <vt:lpwstr>true</vt:lpwstr>
  </property>
  <property fmtid="{D5CDD505-2E9C-101B-9397-08002B2CF9AE}" pid="3" name="MSIP_Label_f48041ff-f5de-4583-8841-e2a1851ee5d2_SetDate">
    <vt:lpwstr>2023-10-05T16:25:44Z</vt:lpwstr>
  </property>
  <property fmtid="{D5CDD505-2E9C-101B-9397-08002B2CF9AE}" pid="4" name="MSIP_Label_f48041ff-f5de-4583-8841-e2a1851ee5d2_Method">
    <vt:lpwstr>Privileged</vt:lpwstr>
  </property>
  <property fmtid="{D5CDD505-2E9C-101B-9397-08002B2CF9AE}" pid="5" name="MSIP_Label_f48041ff-f5de-4583-8841-e2a1851ee5d2_Name">
    <vt:lpwstr>Confidential</vt:lpwstr>
  </property>
  <property fmtid="{D5CDD505-2E9C-101B-9397-08002B2CF9AE}" pid="6" name="MSIP_Label_f48041ff-f5de-4583-8841-e2a1851ee5d2_SiteId">
    <vt:lpwstr>771c9c47-7f24-44dc-958e-34f8713a8394</vt:lpwstr>
  </property>
  <property fmtid="{D5CDD505-2E9C-101B-9397-08002B2CF9AE}" pid="7" name="MSIP_Label_f48041ff-f5de-4583-8841-e2a1851ee5d2_ActionId">
    <vt:lpwstr>eb0224c7-d857-4093-8dbb-41ebfef1d612</vt:lpwstr>
  </property>
  <property fmtid="{D5CDD505-2E9C-101B-9397-08002B2CF9AE}" pid="8" name="MSIP_Label_f48041ff-f5de-4583-8841-e2a1851ee5d2_ContentBits">
    <vt:lpwstr>2</vt:lpwstr>
  </property>
  <property fmtid="{D5CDD505-2E9C-101B-9397-08002B2CF9AE}" pid="9" name="MC_NextReviewDate">
    <vt:lpwstr/>
  </property>
  <property fmtid="{D5CDD505-2E9C-101B-9397-08002B2CF9AE}" pid="10" name="MC_Number">
    <vt:lpwstr>BLD-F101</vt:lpwstr>
  </property>
  <property fmtid="{D5CDD505-2E9C-101B-9397-08002B2CF9AE}" pid="11" name="MC_Owner">
    <vt:lpwstr>EWEGNER</vt:lpwstr>
  </property>
  <property fmtid="{D5CDD505-2E9C-101B-9397-08002B2CF9AE}" pid="12" name="MC_Title">
    <vt:lpwstr>DNA PreSeq® Calculator</vt:lpwstr>
  </property>
  <property fmtid="{D5CDD505-2E9C-101B-9397-08002B2CF9AE}" pid="13" name="MC_EffectiveDate">
    <vt:lpwstr/>
  </property>
  <property fmtid="{D5CDD505-2E9C-101B-9397-08002B2CF9AE}" pid="14" name="MC_ReleaseDate">
    <vt:lpwstr/>
  </property>
  <property fmtid="{D5CDD505-2E9C-101B-9397-08002B2CF9AE}" pid="15" name="MC_Vault">
    <vt:lpwstr>BLD-In Works</vt:lpwstr>
  </property>
  <property fmtid="{D5CDD505-2E9C-101B-9397-08002B2CF9AE}" pid="16" name="MC_Notes">
    <vt:lpwstr/>
  </property>
  <property fmtid="{D5CDD505-2E9C-101B-9397-08002B2CF9AE}" pid="17" name="MC_Revision">
    <vt:lpwstr>01</vt:lpwstr>
  </property>
  <property fmtid="{D5CDD505-2E9C-101B-9397-08002B2CF9AE}" pid="18" name="MC_Author">
    <vt:lpwstr>EDAVIS</vt:lpwstr>
  </property>
  <property fmtid="{D5CDD505-2E9C-101B-9397-08002B2CF9AE}" pid="19" name="MC_CreatedDate">
    <vt:lpwstr>15 Nov 2023</vt:lpwstr>
  </property>
  <property fmtid="{D5CDD505-2E9C-101B-9397-08002B2CF9AE}" pid="20" name="MC_ExpirationDate">
    <vt:lpwstr/>
  </property>
  <property fmtid="{D5CDD505-2E9C-101B-9397-08002B2CF9AE}" pid="21" name="MC_Status">
    <vt:lpwstr>Draft</vt:lpwstr>
  </property>
</Properties>
</file>